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<sst xmlns="http://schemas.openxmlformats.org/spreadsheetml/2006/main" count="133" uniqueCount="33">
  <si>
    <t>Electoral coalitions</t>
  </si>
  <si>
    <t>Votes (aggregate PR)</t>
  </si>
  <si>
    <t>% votes</t>
  </si>
  <si>
    <t>FPP Seats</t>
  </si>
  <si>
    <t>PR Seats</t>
  </si>
  <si>
    <t>Total</t>
  </si>
  <si>
    <t>% seats</t>
  </si>
  <si>
    <t>Distortion</t>
  </si>
  <si>
    <t>Absolute distortion</t>
  </si>
  <si>
    <t>Seats distortion</t>
  </si>
  <si>
    <t>National Action Party (Partido Acción Nacional)</t>
  </si>
  <si>
    <t>Alliance for the Good of All
(Alianza por el Bien de Todos)</t>
  </si>
  <si>
    <t>Alliance for Mexico
(Alianza por México)</t>
  </si>
  <si>
    <t>New Alliance Party (Partido Nueva Alianza)</t>
  </si>
  <si>
    <t>Social Democratic and Peasant Alternative Party (Partido Alternativa Socialdemócrata y Campesina)</t>
  </si>
  <si>
    <t>Other</t>
  </si>
  <si>
    <t>Mean distortion</t>
  </si>
  <si>
    <t>  </t>
  </si>
  <si>
    <t> </t>
  </si>
  <si>
    <t>Relative
Majority</t>
  </si>
  <si>
    <t>Proportional
Representation</t>
  </si>
  <si>
    <t xml:space="preserve"> </t>
  </si>
  <si>
    <t>Party/Coalition</t>
  </si>
  <si>
    <t>Votes</t>
  </si>
  <si>
    <t>%</t>
  </si>
  <si>
    <t>Partido Acción Nacional</t>
  </si>
  <si>
    <t>Coalición por el Bien de Todos (PRD, PT, C)</t>
  </si>
  <si>
    <t>Alianza por México (PRI, PVEM)</t>
  </si>
  <si>
    <t>Partido Nueva Alianza</t>
  </si>
  <si>
    <t>Alternativa Socialdemócrata y Campesina</t>
  </si>
  <si>
    <t>Others</t>
  </si>
  <si>
    <t>Invalid Ballots</t>
  </si>
  <si>
    <t>Study takes PR tier as base line set of votes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</si>
</sst>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;[Red]\-0.00%"/>
    <numFmt numFmtId="165" formatCode="0.00;[Red]\-0.00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ucida Sans Unicode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3" borderId="1" xfId="0" applyFont="1" applyFill="1" applyBorder="1" applyAlignment="1">
      <alignment wrapText="1"/>
    </xf>
    <xf numFmtId="3" fontId="0" fillId="3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6.7109375" style="0" customWidth="1"/>
    <col min="2" max="2" width="15.00390625" style="0" customWidth="1"/>
    <col min="3" max="16384" width="11.710937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5.5">
      <c r="A2" s="2" t="s">
        <v>10</v>
      </c>
      <c r="B2" s="3">
        <v>13876499</v>
      </c>
      <c r="C2" s="4">
        <f aca="true" t="shared" si="0" ref="C2:C8">B2/$B$8</f>
        <v>0.34270101367541744</v>
      </c>
      <c r="D2" s="5">
        <v>137</v>
      </c>
      <c r="E2" s="5">
        <v>69</v>
      </c>
      <c r="F2" s="5">
        <v>206</v>
      </c>
      <c r="G2" s="4">
        <f aca="true" t="shared" si="1" ref="G2:G8">F2/500</f>
        <v>0.412</v>
      </c>
      <c r="H2" s="6">
        <f aca="true" t="shared" si="2" ref="H2:H8">G2-C2</f>
        <v>0.06929898632458253</v>
      </c>
      <c r="I2" s="6">
        <f aca="true" t="shared" si="3" ref="I2:I8">ABS(H2)</f>
        <v>0.06929898632458253</v>
      </c>
      <c r="J2" s="7">
        <f aca="true" t="shared" si="4" ref="J2:J8">H2*500</f>
        <v>34.649493162291265</v>
      </c>
    </row>
    <row r="3" spans="1:10" ht="24.75" customHeight="1">
      <c r="A3" s="2" t="s">
        <v>11</v>
      </c>
      <c r="B3" s="3">
        <v>12040698</v>
      </c>
      <c r="C3" s="4">
        <f t="shared" si="0"/>
        <v>0.2973631468542297</v>
      </c>
      <c r="D3" s="5">
        <v>60</v>
      </c>
      <c r="E3" s="5">
        <v>100</v>
      </c>
      <c r="F3" s="5">
        <v>160</v>
      </c>
      <c r="G3" s="4">
        <f t="shared" si="1"/>
        <v>0.32</v>
      </c>
      <c r="H3" s="6">
        <f t="shared" si="2"/>
        <v>0.022636853145770297</v>
      </c>
      <c r="I3" s="6">
        <f t="shared" si="3"/>
        <v>0.022636853145770297</v>
      </c>
      <c r="J3" s="7">
        <f t="shared" si="4"/>
        <v>11.318426572885148</v>
      </c>
    </row>
    <row r="4" spans="1:10" ht="24.75" customHeight="1">
      <c r="A4" s="2" t="s">
        <v>12</v>
      </c>
      <c r="B4" s="3">
        <v>11704639</v>
      </c>
      <c r="C4" s="4">
        <f t="shared" si="0"/>
        <v>0.2890636644015774</v>
      </c>
      <c r="D4" s="5">
        <v>58</v>
      </c>
      <c r="E4" s="5">
        <v>63</v>
      </c>
      <c r="F4" s="5">
        <v>121</v>
      </c>
      <c r="G4" s="4">
        <f t="shared" si="1"/>
        <v>0.242</v>
      </c>
      <c r="H4" s="6">
        <f t="shared" si="2"/>
        <v>-0.04706366440157739</v>
      </c>
      <c r="I4" s="6">
        <f t="shared" si="3"/>
        <v>0.04706366440157739</v>
      </c>
      <c r="J4" s="7">
        <f t="shared" si="4"/>
        <v>-23.531832200788692</v>
      </c>
    </row>
    <row r="5" spans="1:10" ht="25.5">
      <c r="A5" s="2" t="s">
        <v>13</v>
      </c>
      <c r="B5" s="3">
        <v>1887667</v>
      </c>
      <c r="C5" s="4">
        <f t="shared" si="0"/>
        <v>0.046618775699953874</v>
      </c>
      <c r="D5" s="5">
        <v>0</v>
      </c>
      <c r="E5" s="5">
        <v>9</v>
      </c>
      <c r="F5" s="5">
        <v>9</v>
      </c>
      <c r="G5" s="4">
        <f t="shared" si="1"/>
        <v>0.018</v>
      </c>
      <c r="H5" s="6">
        <f t="shared" si="2"/>
        <v>-0.028618775699953875</v>
      </c>
      <c r="I5" s="6">
        <f t="shared" si="3"/>
        <v>0.028618775699953875</v>
      </c>
      <c r="J5" s="7">
        <f t="shared" si="4"/>
        <v>-14.309387849976938</v>
      </c>
    </row>
    <row r="6" spans="1:10" ht="63.75">
      <c r="A6" s="2" t="s">
        <v>14</v>
      </c>
      <c r="B6" s="3">
        <v>852849</v>
      </c>
      <c r="C6" s="4">
        <f t="shared" si="0"/>
        <v>0.021062388777750504</v>
      </c>
      <c r="D6" s="5">
        <v>0</v>
      </c>
      <c r="E6" s="5">
        <v>4</v>
      </c>
      <c r="F6" s="5">
        <v>4</v>
      </c>
      <c r="G6" s="4">
        <f t="shared" si="1"/>
        <v>0.008</v>
      </c>
      <c r="H6" s="6">
        <f t="shared" si="2"/>
        <v>-0.013062388777750504</v>
      </c>
      <c r="I6" s="6">
        <f t="shared" si="3"/>
        <v>0.013062388777750504</v>
      </c>
      <c r="J6" s="7">
        <f t="shared" si="4"/>
        <v>-6.531194388875252</v>
      </c>
    </row>
    <row r="7" spans="1:10" ht="12.75">
      <c r="A7" s="5" t="s">
        <v>15</v>
      </c>
      <c r="B7" s="3">
        <v>129209</v>
      </c>
      <c r="C7" s="4">
        <f t="shared" si="0"/>
        <v>0.003191010591071063</v>
      </c>
      <c r="D7" s="5">
        <v>0</v>
      </c>
      <c r="E7" s="5">
        <v>0</v>
      </c>
      <c r="F7" s="5">
        <v>0</v>
      </c>
      <c r="G7" s="4">
        <f t="shared" si="1"/>
        <v>0</v>
      </c>
      <c r="H7" s="6">
        <f t="shared" si="2"/>
        <v>-0.003191010591071063</v>
      </c>
      <c r="I7" s="6">
        <f t="shared" si="3"/>
        <v>0.003191010591071063</v>
      </c>
      <c r="J7" s="7">
        <f t="shared" si="4"/>
        <v>-1.5955052955355316</v>
      </c>
    </row>
    <row r="8" spans="1:10" ht="12.75">
      <c r="A8" s="8" t="s">
        <v>5</v>
      </c>
      <c r="B8" s="9">
        <f>SUM(B2:B7)</f>
        <v>40491561</v>
      </c>
      <c r="C8" s="10">
        <f t="shared" si="0"/>
        <v>1</v>
      </c>
      <c r="D8" s="11">
        <v>300</v>
      </c>
      <c r="E8" s="11">
        <v>200</v>
      </c>
      <c r="F8" s="11">
        <v>500</v>
      </c>
      <c r="G8" s="10">
        <f t="shared" si="1"/>
        <v>1</v>
      </c>
      <c r="H8" s="12">
        <f t="shared" si="2"/>
        <v>0</v>
      </c>
      <c r="I8" s="12">
        <f t="shared" si="3"/>
        <v>0</v>
      </c>
      <c r="J8" s="13">
        <f t="shared" si="4"/>
        <v>0</v>
      </c>
    </row>
    <row r="9" spans="8:10" ht="25.5">
      <c r="H9" s="2" t="s">
        <v>16</v>
      </c>
      <c r="I9" s="4">
        <f>AVERAGE(I2:I7)</f>
        <v>0.030645279823450947</v>
      </c>
      <c r="J9" s="5">
        <f>I9*500</f>
        <v>15.322639911725474</v>
      </c>
    </row>
    <row r="10" spans="1:14" ht="12.75">
      <c r="A10" s="14"/>
      <c r="B10" s="14"/>
      <c r="C10" s="14"/>
      <c r="D10" s="14"/>
      <c r="E10" s="15"/>
      <c r="H10" s="14"/>
      <c r="I10" s="14"/>
      <c r="J10" s="15"/>
      <c r="M10" s="14"/>
      <c r="N10" s="14"/>
    </row>
    <row r="11" spans="1:15" ht="25.5">
      <c r="A11" s="16" t="s">
        <v>32</v>
      </c>
      <c r="B11" s="14"/>
      <c r="C11" s="14"/>
      <c r="D11" s="14"/>
      <c r="E11" s="14"/>
      <c r="F11" s="14"/>
      <c r="I11" s="14"/>
      <c r="J11" s="14"/>
      <c r="K11" s="14"/>
      <c r="N11" s="14"/>
      <c r="O11" s="14"/>
    </row>
    <row r="12" spans="1:15" ht="12.75">
      <c r="A12" s="14"/>
      <c r="B12" s="14"/>
      <c r="C12" s="15"/>
      <c r="D12" s="14"/>
      <c r="E12" s="14"/>
      <c r="F12" s="15"/>
      <c r="G12" s="14"/>
      <c r="H12" s="15"/>
      <c r="I12" s="14"/>
      <c r="J12" s="14"/>
      <c r="K12" s="15"/>
      <c r="L12" s="14"/>
      <c r="M12" s="15"/>
      <c r="N12" s="14"/>
      <c r="O12" s="14"/>
    </row>
    <row r="13" ht="12.75">
      <c r="A13" s="17"/>
    </row>
    <row r="14" spans="1:15" ht="12.75">
      <c r="A14" s="18"/>
      <c r="B14" s="18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18"/>
      <c r="B15" s="18"/>
      <c r="C15" s="1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2.75">
      <c r="A16" s="18"/>
      <c r="B16" s="18"/>
      <c r="C16" s="1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2.75">
      <c r="A17" s="18"/>
      <c r="B17" s="18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18"/>
      <c r="B18" s="18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ht="12.75">
      <c r="A19" s="17"/>
    </row>
    <row r="20" spans="1:15" ht="12.75">
      <c r="A20" s="18"/>
      <c r="B20" s="18"/>
      <c r="C20" s="1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ht="12.75">
      <c r="A21" s="17"/>
    </row>
    <row r="22" spans="1:15" ht="12.75">
      <c r="A22" s="18"/>
      <c r="B22" s="18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E21" sqref="E21"/>
    </sheetView>
  </sheetViews>
  <sheetFormatPr defaultColWidth="11.7109375" defaultRowHeight="12.75"/>
  <sheetData>
    <row r="1" spans="1:15" ht="23.25" customHeight="1">
      <c r="A1" s="19" t="s">
        <v>17</v>
      </c>
      <c r="B1" s="19" t="s">
        <v>17</v>
      </c>
      <c r="C1" s="19" t="s">
        <v>18</v>
      </c>
      <c r="D1" s="19" t="s">
        <v>17</v>
      </c>
      <c r="E1" s="19" t="s">
        <v>17</v>
      </c>
      <c r="F1" s="21" t="s">
        <v>19</v>
      </c>
      <c r="G1" s="21"/>
      <c r="H1" s="21"/>
      <c r="I1" s="19" t="s">
        <v>17</v>
      </c>
      <c r="J1" s="19" t="s">
        <v>17</v>
      </c>
      <c r="K1" s="21" t="s">
        <v>20</v>
      </c>
      <c r="L1" s="21"/>
      <c r="M1" s="21"/>
      <c r="N1" s="19" t="s">
        <v>17</v>
      </c>
      <c r="O1" s="19" t="s">
        <v>17</v>
      </c>
    </row>
    <row r="2" spans="1:15" ht="12.75">
      <c r="A2" s="19" t="s">
        <v>17</v>
      </c>
      <c r="B2" s="19" t="s">
        <v>17</v>
      </c>
      <c r="C2" s="19" t="s">
        <v>18</v>
      </c>
      <c r="D2" s="19" t="s">
        <v>17</v>
      </c>
      <c r="E2" s="19" t="s">
        <v>17</v>
      </c>
      <c r="F2" s="22" t="s">
        <v>21</v>
      </c>
      <c r="G2" s="22"/>
      <c r="H2" s="22"/>
      <c r="I2" s="19" t="s">
        <v>17</v>
      </c>
      <c r="J2" s="19" t="s">
        <v>17</v>
      </c>
      <c r="K2" s="22" t="s">
        <v>21</v>
      </c>
      <c r="L2" s="22"/>
      <c r="M2" s="22"/>
      <c r="N2" s="19" t="s">
        <v>17</v>
      </c>
      <c r="O2" s="19" t="s">
        <v>17</v>
      </c>
    </row>
    <row r="3" spans="1:15" ht="25.5">
      <c r="A3" s="19" t="s">
        <v>17</v>
      </c>
      <c r="B3" s="19" t="s">
        <v>17</v>
      </c>
      <c r="C3" s="15" t="s">
        <v>22</v>
      </c>
      <c r="D3" s="19" t="s">
        <v>17</v>
      </c>
      <c r="E3" s="19" t="s">
        <v>17</v>
      </c>
      <c r="F3" s="15" t="s">
        <v>23</v>
      </c>
      <c r="G3" s="19" t="s">
        <v>17</v>
      </c>
      <c r="H3" s="15" t="s">
        <v>24</v>
      </c>
      <c r="I3" s="19" t="s">
        <v>17</v>
      </c>
      <c r="J3" s="19" t="s">
        <v>17</v>
      </c>
      <c r="K3" s="15" t="s">
        <v>23</v>
      </c>
      <c r="L3" s="19" t="s">
        <v>17</v>
      </c>
      <c r="M3" s="15" t="s">
        <v>24</v>
      </c>
      <c r="N3" s="19" t="s">
        <v>17</v>
      </c>
      <c r="O3" s="19" t="s">
        <v>17</v>
      </c>
    </row>
    <row r="4" spans="1:15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8.25">
      <c r="A5" s="20" t="s">
        <v>17</v>
      </c>
      <c r="B5" s="20" t="s">
        <v>17</v>
      </c>
      <c r="C5" s="16" t="s">
        <v>25</v>
      </c>
      <c r="D5" s="20" t="s">
        <v>17</v>
      </c>
      <c r="E5" s="20" t="s">
        <v>17</v>
      </c>
      <c r="F5" s="20">
        <v>13784935</v>
      </c>
      <c r="G5" s="20" t="s">
        <v>17</v>
      </c>
      <c r="H5" s="20">
        <v>33.4</v>
      </c>
      <c r="I5" s="20" t="s">
        <v>17</v>
      </c>
      <c r="J5" s="20" t="s">
        <v>17</v>
      </c>
      <c r="K5" s="20">
        <v>13876499</v>
      </c>
      <c r="L5" s="20" t="s">
        <v>17</v>
      </c>
      <c r="M5" s="20">
        <v>33.4</v>
      </c>
      <c r="N5" s="20" t="s">
        <v>17</v>
      </c>
      <c r="O5" s="20" t="s">
        <v>17</v>
      </c>
    </row>
    <row r="6" spans="1:15" ht="51">
      <c r="A6" s="20" t="s">
        <v>17</v>
      </c>
      <c r="B6" s="20" t="s">
        <v>17</v>
      </c>
      <c r="C6" s="16" t="s">
        <v>26</v>
      </c>
      <c r="D6" s="20" t="s">
        <v>17</v>
      </c>
      <c r="E6" s="20" t="s">
        <v>17</v>
      </c>
      <c r="F6" s="20">
        <v>11969049</v>
      </c>
      <c r="G6" s="20" t="s">
        <v>17</v>
      </c>
      <c r="H6" s="20">
        <v>29</v>
      </c>
      <c r="I6" s="20" t="s">
        <v>17</v>
      </c>
      <c r="J6" s="20" t="s">
        <v>17</v>
      </c>
      <c r="K6" s="20">
        <v>12040698</v>
      </c>
      <c r="L6" s="20" t="s">
        <v>17</v>
      </c>
      <c r="M6" s="20">
        <v>29</v>
      </c>
      <c r="N6" s="20" t="s">
        <v>17</v>
      </c>
      <c r="O6" s="20" t="s">
        <v>17</v>
      </c>
    </row>
    <row r="7" spans="1:15" ht="38.25">
      <c r="A7" s="20" t="s">
        <v>17</v>
      </c>
      <c r="B7" s="20" t="s">
        <v>17</v>
      </c>
      <c r="C7" s="16" t="s">
        <v>27</v>
      </c>
      <c r="D7" s="20" t="s">
        <v>17</v>
      </c>
      <c r="E7" s="20" t="s">
        <v>17</v>
      </c>
      <c r="F7" s="20">
        <v>11647697</v>
      </c>
      <c r="G7" s="20" t="s">
        <v>17</v>
      </c>
      <c r="H7" s="20">
        <v>28.2</v>
      </c>
      <c r="I7" s="20" t="s">
        <v>17</v>
      </c>
      <c r="J7" s="20" t="s">
        <v>17</v>
      </c>
      <c r="K7" s="20">
        <v>11704639</v>
      </c>
      <c r="L7" s="20" t="s">
        <v>17</v>
      </c>
      <c r="M7" s="20">
        <v>28.2</v>
      </c>
      <c r="N7" s="20" t="s">
        <v>17</v>
      </c>
      <c r="O7" s="20" t="s">
        <v>17</v>
      </c>
    </row>
    <row r="8" spans="1:15" ht="38.25">
      <c r="A8" s="20" t="s">
        <v>17</v>
      </c>
      <c r="B8" s="20" t="s">
        <v>17</v>
      </c>
      <c r="C8" s="16" t="s">
        <v>28</v>
      </c>
      <c r="D8" s="20" t="s">
        <v>17</v>
      </c>
      <c r="E8" s="20" t="s">
        <v>17</v>
      </c>
      <c r="F8" s="20">
        <v>1876443</v>
      </c>
      <c r="G8" s="20" t="s">
        <v>17</v>
      </c>
      <c r="H8" s="20">
        <v>4.5</v>
      </c>
      <c r="I8" s="20" t="s">
        <v>17</v>
      </c>
      <c r="J8" s="20" t="s">
        <v>17</v>
      </c>
      <c r="K8" s="20">
        <v>1887667</v>
      </c>
      <c r="L8" s="20" t="s">
        <v>17</v>
      </c>
      <c r="M8" s="20">
        <v>4.5</v>
      </c>
      <c r="N8" s="20" t="s">
        <v>17</v>
      </c>
      <c r="O8" s="20" t="s">
        <v>17</v>
      </c>
    </row>
    <row r="9" spans="1:15" ht="51">
      <c r="A9" s="20" t="s">
        <v>17</v>
      </c>
      <c r="B9" s="20" t="s">
        <v>17</v>
      </c>
      <c r="C9" s="16" t="s">
        <v>29</v>
      </c>
      <c r="D9" s="20" t="s">
        <v>17</v>
      </c>
      <c r="E9" s="20" t="s">
        <v>17</v>
      </c>
      <c r="F9" s="20">
        <v>847599</v>
      </c>
      <c r="G9" s="20" t="s">
        <v>17</v>
      </c>
      <c r="H9" s="20">
        <v>2.1</v>
      </c>
      <c r="I9" s="20" t="s">
        <v>17</v>
      </c>
      <c r="J9" s="20" t="s">
        <v>17</v>
      </c>
      <c r="K9" s="20">
        <v>852849</v>
      </c>
      <c r="L9" s="20" t="s">
        <v>17</v>
      </c>
      <c r="M9" s="20">
        <v>2.1</v>
      </c>
      <c r="N9" s="20" t="s">
        <v>17</v>
      </c>
      <c r="O9" s="20" t="s">
        <v>17</v>
      </c>
    </row>
    <row r="10" spans="1:15" ht="12.75">
      <c r="A10" s="20" t="s">
        <v>17</v>
      </c>
      <c r="B10" s="20" t="s">
        <v>17</v>
      </c>
      <c r="C10" s="16" t="s">
        <v>30</v>
      </c>
      <c r="D10" s="20" t="s">
        <v>17</v>
      </c>
      <c r="E10" s="20" t="s">
        <v>17</v>
      </c>
      <c r="F10" s="20">
        <v>128731</v>
      </c>
      <c r="G10" s="20" t="s">
        <v>17</v>
      </c>
      <c r="H10" s="20">
        <v>0.3</v>
      </c>
      <c r="I10" s="20" t="s">
        <v>17</v>
      </c>
      <c r="J10" s="20" t="s">
        <v>17</v>
      </c>
      <c r="K10" s="20">
        <v>129209</v>
      </c>
      <c r="L10" s="20" t="s">
        <v>17</v>
      </c>
      <c r="M10" s="20">
        <v>0.3</v>
      </c>
      <c r="N10" s="20" t="s">
        <v>17</v>
      </c>
      <c r="O10" s="20" t="s">
        <v>17</v>
      </c>
    </row>
    <row r="11" spans="1:15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25.5">
      <c r="A12" s="20" t="s">
        <v>17</v>
      </c>
      <c r="B12" s="20" t="s">
        <v>17</v>
      </c>
      <c r="C12" s="16" t="s">
        <v>31</v>
      </c>
      <c r="D12" s="20" t="s">
        <v>17</v>
      </c>
      <c r="E12" s="20" t="s">
        <v>17</v>
      </c>
      <c r="F12" s="20">
        <v>1036275</v>
      </c>
      <c r="G12" s="20" t="s">
        <v>17</v>
      </c>
      <c r="H12" s="20">
        <v>2.5</v>
      </c>
      <c r="I12" s="20" t="s">
        <v>17</v>
      </c>
      <c r="J12" s="20" t="s">
        <v>17</v>
      </c>
      <c r="K12" s="20">
        <v>1040189</v>
      </c>
      <c r="L12" s="20" t="s">
        <v>17</v>
      </c>
      <c r="M12" s="20">
        <v>2.5</v>
      </c>
      <c r="N12" s="20" t="s">
        <v>17</v>
      </c>
      <c r="O12" s="20" t="s">
        <v>17</v>
      </c>
    </row>
    <row r="19" spans="4:5" ht="12.75">
      <c r="D19">
        <f>22/3</f>
        <v>7.333333333333333</v>
      </c>
      <c r="E19">
        <f>D19*2</f>
        <v>14.666666666666666</v>
      </c>
    </row>
    <row r="20" spans="4:5" ht="12.75">
      <c r="D20">
        <f>D19+35.3</f>
        <v>42.63333333333333</v>
      </c>
      <c r="E20">
        <f>E19+35.9</f>
        <v>50.56666666666666</v>
      </c>
    </row>
  </sheetData>
  <mergeCells count="6">
    <mergeCell ref="A4:O4"/>
    <mergeCell ref="A11:O11"/>
    <mergeCell ref="F1:H1"/>
    <mergeCell ref="K1:M1"/>
    <mergeCell ref="F2:H2"/>
    <mergeCell ref="K2:M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 Vote</dc:creator>
  <cp:keywords/>
  <dc:description/>
  <cp:lastModifiedBy>Chris Pearson</cp:lastModifiedBy>
  <cp:lastPrinted>1601-01-01T04:00:00Z</cp:lastPrinted>
  <dcterms:created xsi:type="dcterms:W3CDTF">2006-07-10T15:13:26Z</dcterms:created>
  <dcterms:modified xsi:type="dcterms:W3CDTF">2006-07-11T20:31:28Z</dcterms:modified>
  <cp:category/>
  <cp:version/>
  <cp:contentType/>
  <cp:contentStatus/>
  <cp:revision>1</cp:revision>
</cp:coreProperties>
</file>