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880" windowHeight="8700" activeTab="0"/>
  </bookViews>
  <sheets>
    <sheet name="Sheet1" sheetId="1" r:id="rId1"/>
  </sheets>
  <definedNames>
    <definedName name="_xlnm.Print_Area" localSheetId="0">'Sheet1'!$A$1:$N$63</definedName>
  </definedNames>
  <calcPr fullCalcOnLoad="1"/>
</workbook>
</file>

<file path=xl/sharedStrings.xml><?xml version="1.0" encoding="utf-8"?>
<sst xmlns="http://schemas.openxmlformats.org/spreadsheetml/2006/main" count="236" uniqueCount="62">
  <si>
    <t>Ballot #</t>
  </si>
  <si>
    <t>1st</t>
  </si>
  <si>
    <t>2nd</t>
  </si>
  <si>
    <t>3rd</t>
  </si>
  <si>
    <t>4th</t>
  </si>
  <si>
    <t>5th</t>
  </si>
  <si>
    <t>A</t>
  </si>
  <si>
    <t>C</t>
  </si>
  <si>
    <t>B</t>
  </si>
  <si>
    <t>D</t>
  </si>
  <si>
    <t>E</t>
  </si>
  <si>
    <t>1st Round</t>
  </si>
  <si>
    <t>Counts for</t>
  </si>
  <si>
    <t>Value</t>
  </si>
  <si>
    <t>2nd Round</t>
  </si>
  <si>
    <t>1st Rnd</t>
  </si>
  <si>
    <t>2nd Rnd</t>
  </si>
  <si>
    <t>3rd Round</t>
  </si>
  <si>
    <t>Number of ballots</t>
  </si>
  <si>
    <t>Number of seats</t>
  </si>
  <si>
    <t>Threshold</t>
  </si>
  <si>
    <t>Surplus value</t>
  </si>
  <si>
    <t>Elected</t>
  </si>
  <si>
    <t>3rd round</t>
  </si>
  <si>
    <t>Candidate</t>
  </si>
  <si>
    <t>A elected</t>
  </si>
  <si>
    <t>C eliminated</t>
  </si>
  <si>
    <t>B eliminated</t>
  </si>
  <si>
    <t>Result of round</t>
  </si>
  <si>
    <t>A's votes in 1st round</t>
  </si>
  <si>
    <t>Calculations</t>
  </si>
  <si>
    <t>Round-by-round election results</t>
  </si>
  <si>
    <t>Each of A's votes are distributed at full value to the voters' next choices.</t>
  </si>
  <si>
    <t>At this point, one candidate has been elected, and there are only 2 candidates (D and E) remaining for 2 remaining seats.</t>
  </si>
  <si>
    <t>Therefore, D and E are declared elected, and the winners of the election are A, D and E.</t>
  </si>
  <si>
    <r>
      <t xml:space="preserve">Round 2:  </t>
    </r>
    <r>
      <rPr>
        <sz val="12"/>
        <rFont val="Times New Roman"/>
        <family val="1"/>
      </rPr>
      <t>No candidate has reached the threshold, so the candidate with the fewest votes, C, is eliminated.</t>
    </r>
  </si>
  <si>
    <r>
      <t xml:space="preserve">Round 3:  </t>
    </r>
    <r>
      <rPr>
        <sz val="12"/>
        <rFont val="Times New Roman"/>
        <family val="1"/>
      </rPr>
      <t>No candidate has reached the threshold, so the candidate with the fewest votes, B, is eliminated.</t>
    </r>
  </si>
  <si>
    <r>
      <t xml:space="preserve">Round 1:  </t>
    </r>
    <r>
      <rPr>
        <sz val="12"/>
        <rFont val="Times New Roman"/>
        <family val="1"/>
      </rPr>
      <t>A has reached the threshold and is elected with 12 votes.</t>
    </r>
  </si>
  <si>
    <t>Ballot counting example for a choice voting (STV) election using fractional transfers</t>
  </si>
  <si>
    <t>Center for Voting and Democracy</t>
  </si>
  <si>
    <t>www.FairVote.org</t>
  </si>
  <si>
    <t>This sheet shows a batch of ballots, how each ballot counts in each round of counting, and</t>
  </si>
  <si>
    <t>vote totals for each candidate in each round.</t>
  </si>
  <si>
    <t>18 1st choices</t>
  </si>
  <si>
    <t>30 1st choices</t>
  </si>
  <si>
    <t>15 1st choices</t>
  </si>
  <si>
    <t>30 ballots</t>
  </si>
  <si>
    <t>Exh</t>
  </si>
  <si>
    <t>Exhausted</t>
  </si>
  <si>
    <t>Total</t>
  </si>
  <si>
    <t>Ballots:  choices indicated on each ballot</t>
  </si>
  <si>
    <t>The tally:  how each ballot was counted</t>
  </si>
  <si>
    <t>Voters' choices</t>
  </si>
  <si>
    <t>10 2nd choices from A</t>
  </si>
  <si>
    <t>2 exhausted ballots</t>
  </si>
  <si>
    <t>4 exhausted ballots</t>
  </si>
  <si>
    <t>2 ballots exhaust because the voter did not indicate a 2nd choice.</t>
  </si>
  <si>
    <t>C's votes included 3 whole votes and 5 fractional votes</t>
  </si>
  <si>
    <t>Each of C's votes is distributed at face value to the voters' next choices, and 4 ballot exhaust because they don't list another choice.</t>
  </si>
  <si>
    <t>3 3rd choices from A</t>
  </si>
  <si>
    <t>2 2nd choices from C</t>
  </si>
  <si>
    <t>6 2nd choices from A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</si>
</sst>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[$-409]dddd\,\ mmmm\ dd\,\ yyyy"/>
  </numFmts>
  <fonts count="4">
    <font>
      <sz val="12"/>
      <name val="Times New Roman"/>
      <family val="0"/>
    </font>
    <font>
      <b/>
      <sz val="12"/>
      <name val="Times New Roman"/>
      <family val="1"/>
    </font>
    <font>
      <sz val="8"/>
      <name val="Times New Roman"/>
      <family val="0"/>
    </font>
    <font>
      <u val="single"/>
      <sz val="12"/>
      <color indexed="12"/>
      <name val="Times New Roman"/>
      <family val="0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>
        <color indexed="11"/>
      </left>
      <right style="medium">
        <color indexed="11"/>
      </right>
      <top style="medium">
        <color indexed="11"/>
      </top>
      <bottom style="medium">
        <color indexed="11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>
        <color indexed="8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1" fillId="0" borderId="2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0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10" xfId="0" applyFont="1" applyBorder="1" applyAlignment="1">
      <alignment horizontal="center"/>
    </xf>
    <xf numFmtId="0" fontId="0" fillId="0" borderId="3" xfId="0" applyFont="1" applyBorder="1" applyAlignment="1">
      <alignment horizontal="right"/>
    </xf>
    <xf numFmtId="166" fontId="0" fillId="0" borderId="3" xfId="0" applyNumberFormat="1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1" fillId="0" borderId="8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0" xfId="0" applyFont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3" fillId="0" borderId="0" xfId="19" applyAlignment="1">
      <alignment horizontal="left"/>
    </xf>
    <xf numFmtId="0" fontId="0" fillId="0" borderId="0" xfId="0" applyFont="1" applyBorder="1" applyAlignment="1">
      <alignment horizontal="left"/>
    </xf>
    <xf numFmtId="0" fontId="1" fillId="0" borderId="3" xfId="0" applyFont="1" applyBorder="1" applyAlignment="1">
      <alignment horizontal="right"/>
    </xf>
    <xf numFmtId="0" fontId="0" fillId="0" borderId="8" xfId="0" applyFont="1" applyBorder="1" applyAlignment="1">
      <alignment horizontal="right"/>
    </xf>
    <xf numFmtId="166" fontId="0" fillId="0" borderId="9" xfId="0" applyNumberFormat="1" applyFont="1" applyBorder="1" applyAlignment="1">
      <alignment horizontal="center"/>
    </xf>
    <xf numFmtId="14" fontId="0" fillId="0" borderId="3" xfId="0" applyNumberFormat="1" applyFont="1" applyBorder="1" applyAlignment="1">
      <alignment horizontal="left"/>
    </xf>
    <xf numFmtId="0" fontId="1" fillId="0" borderId="7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right"/>
    </xf>
    <xf numFmtId="0" fontId="0" fillId="0" borderId="4" xfId="0" applyFont="1" applyBorder="1" applyAlignment="1">
      <alignment horizontal="right"/>
    </xf>
    <xf numFmtId="0" fontId="0" fillId="0" borderId="9" xfId="0" applyFont="1" applyBorder="1" applyAlignment="1">
      <alignment horizontal="right"/>
    </xf>
    <xf numFmtId="0" fontId="0" fillId="0" borderId="6" xfId="0" applyFont="1" applyBorder="1" applyAlignment="1">
      <alignment horizontal="right"/>
    </xf>
    <xf numFmtId="0" fontId="1" fillId="0" borderId="1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4" xfId="0" applyBorder="1" applyAlignment="1">
      <alignment horizontal="center"/>
    </xf>
    <xf numFmtId="2" fontId="0" fillId="0" borderId="15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2" fontId="0" fillId="0" borderId="6" xfId="0" applyNumberFormat="1" applyFont="1" applyBorder="1" applyAlignment="1" quotePrefix="1">
      <alignment horizontal="center"/>
    </xf>
    <xf numFmtId="2" fontId="0" fillId="0" borderId="16" xfId="0" applyNumberFormat="1" applyFont="1" applyBorder="1" applyAlignment="1">
      <alignment horizontal="center"/>
    </xf>
    <xf numFmtId="2" fontId="0" fillId="0" borderId="6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2" fontId="0" fillId="0" borderId="1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2" fontId="1" fillId="0" borderId="2" xfId="0" applyNumberFormat="1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2" fontId="0" fillId="0" borderId="8" xfId="0" applyNumberFormat="1" applyFont="1" applyBorder="1" applyAlignment="1">
      <alignment horizontal="center"/>
    </xf>
    <xf numFmtId="2" fontId="1" fillId="0" borderId="17" xfId="0" applyNumberFormat="1" applyFont="1" applyFill="1" applyBorder="1" applyAlignment="1">
      <alignment horizontal="center"/>
    </xf>
    <xf numFmtId="2" fontId="0" fillId="0" borderId="18" xfId="0" applyNumberFormat="1" applyFont="1" applyBorder="1" applyAlignment="1">
      <alignment horizontal="center"/>
    </xf>
    <xf numFmtId="2" fontId="1" fillId="0" borderId="8" xfId="0" applyNumberFormat="1" applyFont="1" applyFill="1" applyBorder="1" applyAlignment="1">
      <alignment horizontal="center"/>
    </xf>
    <xf numFmtId="2" fontId="0" fillId="0" borderId="9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2" fontId="0" fillId="0" borderId="19" xfId="0" applyNumberFormat="1" applyFont="1" applyBorder="1" applyAlignment="1">
      <alignment horizontal="center"/>
    </xf>
    <xf numFmtId="2" fontId="0" fillId="0" borderId="20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airvote.org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3"/>
  <sheetViews>
    <sheetView tabSelected="1" workbookViewId="0" topLeftCell="A1">
      <selection activeCell="A1" sqref="A1"/>
    </sheetView>
  </sheetViews>
  <sheetFormatPr defaultColWidth="9.00390625" defaultRowHeight="15.75"/>
  <cols>
    <col min="1" max="1" width="9.00390625" style="1" customWidth="1"/>
    <col min="2" max="6" width="7.25390625" style="1" customWidth="1"/>
    <col min="7" max="7" width="7.00390625" style="1" customWidth="1"/>
    <col min="8" max="8" width="9.625" style="1" bestFit="1" customWidth="1"/>
    <col min="9" max="9" width="9.00390625" style="1" customWidth="1"/>
    <col min="10" max="10" width="9.625" style="1" bestFit="1" customWidth="1"/>
    <col min="11" max="11" width="11.375" style="1" customWidth="1"/>
    <col min="12" max="12" width="9.625" style="1" bestFit="1" customWidth="1"/>
    <col min="13" max="13" width="11.625" style="1" customWidth="1"/>
    <col min="14" max="16384" width="9.00390625" style="1" customWidth="1"/>
  </cols>
  <sheetData>
    <row r="1" spans="1:11" ht="15.75">
      <c r="A1" s="19" t="s">
        <v>38</v>
      </c>
      <c r="K1" s="5" t="s">
        <v>39</v>
      </c>
    </row>
    <row r="2" spans="1:11" ht="15.75">
      <c r="A2" s="5" t="s">
        <v>41</v>
      </c>
      <c r="B2" s="5"/>
      <c r="C2" s="5"/>
      <c r="D2" s="5"/>
      <c r="K2" s="31" t="s">
        <v>40</v>
      </c>
    </row>
    <row r="3" spans="1:11" ht="15.75">
      <c r="A3" s="5" t="s">
        <v>42</v>
      </c>
      <c r="B3" s="5"/>
      <c r="C3" s="5"/>
      <c r="D3" s="5"/>
      <c r="K3" s="31"/>
    </row>
    <row r="4" spans="1:11" ht="16.5" thickBot="1">
      <c r="A4" s="5"/>
      <c r="B4" s="5"/>
      <c r="C4" s="5"/>
      <c r="D4" s="5"/>
      <c r="K4" s="31"/>
    </row>
    <row r="5" spans="1:13" ht="15.75">
      <c r="A5" s="20"/>
      <c r="B5" s="8"/>
      <c r="C5" s="33" t="s">
        <v>30</v>
      </c>
      <c r="D5" s="9"/>
      <c r="F5" s="7"/>
      <c r="G5" s="17" t="s">
        <v>31</v>
      </c>
      <c r="H5" s="8"/>
      <c r="I5" s="21"/>
      <c r="J5" s="22"/>
      <c r="K5" s="36"/>
      <c r="L5" s="8"/>
      <c r="M5" s="9"/>
    </row>
    <row r="6" spans="1:13" ht="15.75">
      <c r="A6" s="23"/>
      <c r="B6" s="7"/>
      <c r="C6" s="7"/>
      <c r="D6" s="13"/>
      <c r="F6" s="7"/>
      <c r="G6" s="23"/>
      <c r="H6" s="7"/>
      <c r="I6" s="7"/>
      <c r="J6" s="7"/>
      <c r="K6" s="32"/>
      <c r="L6" s="7"/>
      <c r="M6" s="13"/>
    </row>
    <row r="7" spans="1:14" ht="15.75">
      <c r="A7" s="23"/>
      <c r="B7" s="7"/>
      <c r="C7" s="30" t="s">
        <v>18</v>
      </c>
      <c r="D7" s="13">
        <v>30</v>
      </c>
      <c r="F7" s="7"/>
      <c r="G7" s="10"/>
      <c r="H7" s="3" t="s">
        <v>24</v>
      </c>
      <c r="I7" s="3" t="s">
        <v>15</v>
      </c>
      <c r="J7" s="3"/>
      <c r="K7" s="3" t="s">
        <v>16</v>
      </c>
      <c r="L7" s="3"/>
      <c r="M7" s="11" t="s">
        <v>17</v>
      </c>
      <c r="N7" s="2"/>
    </row>
    <row r="8" spans="1:13" ht="16.5" thickBot="1">
      <c r="A8" s="23"/>
      <c r="B8" s="7"/>
      <c r="C8" s="30" t="s">
        <v>19</v>
      </c>
      <c r="D8" s="13">
        <v>3</v>
      </c>
      <c r="F8" s="7"/>
      <c r="G8" s="23"/>
      <c r="H8" s="7"/>
      <c r="I8" s="7"/>
      <c r="J8" s="7"/>
      <c r="K8" s="7"/>
      <c r="L8" s="7"/>
      <c r="M8" s="13"/>
    </row>
    <row r="9" spans="1:13" ht="16.5" thickBot="1">
      <c r="A9" s="10"/>
      <c r="B9" s="7"/>
      <c r="C9" s="30" t="s">
        <v>20</v>
      </c>
      <c r="D9" s="13">
        <f>(ROUNDDOWN(D7/(D8+1)+1,0))</f>
        <v>8</v>
      </c>
      <c r="F9" s="7"/>
      <c r="G9" s="10"/>
      <c r="H9" s="3" t="s">
        <v>6</v>
      </c>
      <c r="I9" s="48">
        <f>SUMIF(H$22:I$51,$H9,I$22:I$51)</f>
        <v>12</v>
      </c>
      <c r="J9" s="49" t="s">
        <v>22</v>
      </c>
      <c r="K9" s="49">
        <v>8</v>
      </c>
      <c r="L9" s="49"/>
      <c r="M9" s="50">
        <v>8</v>
      </c>
    </row>
    <row r="10" spans="1:13" ht="16.5" thickBot="1">
      <c r="A10" s="23"/>
      <c r="B10" s="7"/>
      <c r="C10" s="30"/>
      <c r="D10" s="13"/>
      <c r="F10" s="7"/>
      <c r="G10" s="10"/>
      <c r="H10" s="3" t="s">
        <v>8</v>
      </c>
      <c r="I10" s="49">
        <f>SUMIF(H$22:I$51,$H10,I$22:I$51)</f>
        <v>5</v>
      </c>
      <c r="J10" s="49"/>
      <c r="K10" s="49">
        <f>SUMIF(J$22:K$51,$H10,K$22:K$51)</f>
        <v>5</v>
      </c>
      <c r="L10" s="49"/>
      <c r="M10" s="51">
        <f>SUMIF(L$22:M$51,$H10,M$22:M$51)</f>
        <v>6</v>
      </c>
    </row>
    <row r="11" spans="1:13" ht="16.5" thickBot="1">
      <c r="A11" s="10"/>
      <c r="B11" s="7"/>
      <c r="C11" s="30" t="s">
        <v>29</v>
      </c>
      <c r="D11" s="13">
        <f>I9</f>
        <v>12</v>
      </c>
      <c r="F11" s="7"/>
      <c r="G11" s="10"/>
      <c r="H11" s="3" t="s">
        <v>7</v>
      </c>
      <c r="I11" s="49">
        <f>SUMIF(H$22:I$51,$H11,I$22:I$51)</f>
        <v>3</v>
      </c>
      <c r="J11" s="49"/>
      <c r="K11" s="51">
        <f>SUMIF(J$22:K$51,$H11,K$22:K$51)</f>
        <v>4.333333333333333</v>
      </c>
      <c r="L11" s="49"/>
      <c r="M11" s="64">
        <f>SUMIF(L$22:M$51,$H11,M$22:M$51)</f>
        <v>0</v>
      </c>
    </row>
    <row r="12" spans="1:13" ht="15.75">
      <c r="A12" s="23"/>
      <c r="B12" s="7"/>
      <c r="C12" s="30" t="str">
        <f>C9</f>
        <v>Threshold</v>
      </c>
      <c r="D12" s="13">
        <f>D9</f>
        <v>8</v>
      </c>
      <c r="F12" s="7"/>
      <c r="G12" s="10"/>
      <c r="H12" s="3" t="s">
        <v>9</v>
      </c>
      <c r="I12" s="49">
        <f>SUMIF(H$22:I$51,$H12,I$22:I$51)</f>
        <v>5</v>
      </c>
      <c r="J12" s="49"/>
      <c r="K12" s="49">
        <f>SUMIF(J$22:K$51,$H12,K$22:K$51)</f>
        <v>5.333333333333333</v>
      </c>
      <c r="L12" s="49"/>
      <c r="M12" s="65">
        <f>SUMIF(L$22:M$51,$H12,M$22:M$51)</f>
        <v>6.333333333333333</v>
      </c>
    </row>
    <row r="13" spans="1:13" ht="16.5" thickBot="1">
      <c r="A13" s="24"/>
      <c r="B13" s="15"/>
      <c r="C13" s="34" t="s">
        <v>21</v>
      </c>
      <c r="D13" s="35">
        <f>(D11-D12)/D11</f>
        <v>0.3333333333333333</v>
      </c>
      <c r="F13" s="7"/>
      <c r="G13" s="10"/>
      <c r="H13" s="3" t="s">
        <v>10</v>
      </c>
      <c r="I13" s="49">
        <f>SUMIF(H$22:I$51,$H13,I$22:I$51)</f>
        <v>5</v>
      </c>
      <c r="J13" s="49"/>
      <c r="K13" s="49">
        <f>SUMIF(J$22:K$51,$H13,K$22:K$51)</f>
        <v>6.666666666666666</v>
      </c>
      <c r="L13" s="49"/>
      <c r="M13" s="52">
        <f>SUMIF(L$22:M$51,$H13,M$22:M$51)</f>
        <v>7.666666666666666</v>
      </c>
    </row>
    <row r="14" spans="2:13" ht="15.75">
      <c r="B14" s="2"/>
      <c r="F14" s="7"/>
      <c r="G14" s="10"/>
      <c r="H14" s="3" t="s">
        <v>48</v>
      </c>
      <c r="I14" s="49">
        <f>SUMIF(H$22:I$51,"exh",I$22:I$51)</f>
        <v>0</v>
      </c>
      <c r="J14" s="49"/>
      <c r="K14" s="49">
        <f>SUMIF(J$22:K$51,"exh",K$22:K$51)</f>
        <v>0.6666666666666666</v>
      </c>
      <c r="L14" s="49"/>
      <c r="M14" s="52">
        <f>SUMIF(L$22:M$51,"exh",M$22:M$51)</f>
        <v>1.9996666666666667</v>
      </c>
    </row>
    <row r="15" spans="2:13" ht="15.75">
      <c r="B15" s="2"/>
      <c r="F15" s="7"/>
      <c r="G15" s="10"/>
      <c r="H15" s="3" t="s">
        <v>49</v>
      </c>
      <c r="I15" s="49">
        <f>SUM(I9:I14)</f>
        <v>30</v>
      </c>
      <c r="J15" s="49"/>
      <c r="K15" s="49">
        <f>SUM(K9:K14)</f>
        <v>29.999999999999996</v>
      </c>
      <c r="L15" s="49"/>
      <c r="M15" s="52">
        <f>SUM(M9:M14)</f>
        <v>29.999666666666666</v>
      </c>
    </row>
    <row r="16" spans="2:13" ht="16.5" thickBot="1">
      <c r="B16" s="2"/>
      <c r="F16" s="7"/>
      <c r="G16" s="37"/>
      <c r="H16" s="25" t="s">
        <v>28</v>
      </c>
      <c r="I16" s="66" t="s">
        <v>25</v>
      </c>
      <c r="J16" s="15"/>
      <c r="K16" s="66" t="s">
        <v>26</v>
      </c>
      <c r="L16" s="15"/>
      <c r="M16" s="67" t="s">
        <v>27</v>
      </c>
    </row>
    <row r="17" spans="2:13" ht="15.75">
      <c r="B17" s="2"/>
      <c r="F17" s="7"/>
      <c r="G17" s="26"/>
      <c r="H17" s="7"/>
      <c r="I17" s="7"/>
      <c r="J17" s="7"/>
      <c r="K17" s="7"/>
      <c r="L17" s="7"/>
      <c r="M17" s="7"/>
    </row>
    <row r="18" spans="1:8" ht="15.75">
      <c r="A18" s="19" t="s">
        <v>50</v>
      </c>
      <c r="B18" s="2"/>
      <c r="H18" s="19" t="s">
        <v>51</v>
      </c>
    </row>
    <row r="19" spans="1:2" ht="16.5" thickBot="1">
      <c r="A19" s="19"/>
      <c r="B19" s="2"/>
    </row>
    <row r="20" spans="1:13" ht="15.75">
      <c r="A20" s="20"/>
      <c r="B20" s="63" t="s">
        <v>52</v>
      </c>
      <c r="C20" s="8"/>
      <c r="D20" s="8"/>
      <c r="E20" s="8"/>
      <c r="F20" s="9"/>
      <c r="H20" s="44" t="s">
        <v>11</v>
      </c>
      <c r="I20" s="45"/>
      <c r="J20" s="46" t="s">
        <v>14</v>
      </c>
      <c r="K20" s="45"/>
      <c r="L20" s="46" t="s">
        <v>23</v>
      </c>
      <c r="M20" s="47"/>
    </row>
    <row r="21" spans="1:13" ht="15.75">
      <c r="A21" s="10" t="s">
        <v>0</v>
      </c>
      <c r="B21" s="3" t="s">
        <v>1</v>
      </c>
      <c r="C21" s="3" t="s">
        <v>2</v>
      </c>
      <c r="D21" s="3" t="s">
        <v>3</v>
      </c>
      <c r="E21" s="3" t="s">
        <v>4</v>
      </c>
      <c r="F21" s="11" t="s">
        <v>5</v>
      </c>
      <c r="H21" s="10" t="s">
        <v>12</v>
      </c>
      <c r="I21" s="3" t="s">
        <v>13</v>
      </c>
      <c r="J21" s="6" t="s">
        <v>12</v>
      </c>
      <c r="K21" s="4" t="s">
        <v>13</v>
      </c>
      <c r="L21" s="3" t="s">
        <v>12</v>
      </c>
      <c r="M21" s="11" t="s">
        <v>13</v>
      </c>
    </row>
    <row r="22" spans="1:13" ht="15.75">
      <c r="A22" s="23">
        <v>1</v>
      </c>
      <c r="B22" s="28" t="s">
        <v>6</v>
      </c>
      <c r="C22" s="7" t="s">
        <v>7</v>
      </c>
      <c r="D22" s="7" t="s">
        <v>8</v>
      </c>
      <c r="E22" s="7"/>
      <c r="F22" s="13"/>
      <c r="H22" s="12" t="s">
        <v>6</v>
      </c>
      <c r="I22" s="49">
        <v>1</v>
      </c>
      <c r="J22" s="53" t="s">
        <v>7</v>
      </c>
      <c r="K22" s="54">
        <v>0.3333333333333333</v>
      </c>
      <c r="L22" s="55" t="s">
        <v>8</v>
      </c>
      <c r="M22" s="52">
        <v>0.3333333333333333</v>
      </c>
    </row>
    <row r="23" spans="1:13" ht="15.75">
      <c r="A23" s="23">
        <v>2</v>
      </c>
      <c r="B23" s="28" t="s">
        <v>6</v>
      </c>
      <c r="C23" s="7" t="s">
        <v>7</v>
      </c>
      <c r="D23" s="7" t="s">
        <v>8</v>
      </c>
      <c r="E23" s="7" t="s">
        <v>10</v>
      </c>
      <c r="F23" s="13" t="s">
        <v>9</v>
      </c>
      <c r="H23" s="12" t="s">
        <v>6</v>
      </c>
      <c r="I23" s="49">
        <v>1</v>
      </c>
      <c r="J23" s="53" t="s">
        <v>7</v>
      </c>
      <c r="K23" s="54">
        <v>0.3333333333333333</v>
      </c>
      <c r="L23" s="55" t="s">
        <v>8</v>
      </c>
      <c r="M23" s="52">
        <v>0.3333333333333333</v>
      </c>
    </row>
    <row r="24" spans="1:13" ht="15.75">
      <c r="A24" s="23">
        <v>3</v>
      </c>
      <c r="B24" s="28" t="s">
        <v>6</v>
      </c>
      <c r="C24" s="7" t="s">
        <v>7</v>
      </c>
      <c r="D24" s="7" t="s">
        <v>8</v>
      </c>
      <c r="E24" s="7" t="s">
        <v>10</v>
      </c>
      <c r="F24" s="13"/>
      <c r="H24" s="12" t="s">
        <v>6</v>
      </c>
      <c r="I24" s="49">
        <v>1</v>
      </c>
      <c r="J24" s="53" t="s">
        <v>7</v>
      </c>
      <c r="K24" s="54">
        <v>0.3333333333333333</v>
      </c>
      <c r="L24" s="55" t="s">
        <v>8</v>
      </c>
      <c r="M24" s="52">
        <v>0.3333333333333333</v>
      </c>
    </row>
    <row r="25" spans="1:13" ht="15.75">
      <c r="A25" s="23">
        <v>4</v>
      </c>
      <c r="B25" s="28" t="s">
        <v>6</v>
      </c>
      <c r="C25" s="7"/>
      <c r="D25" s="7"/>
      <c r="E25" s="7"/>
      <c r="F25" s="13"/>
      <c r="H25" s="12" t="s">
        <v>6</v>
      </c>
      <c r="I25" s="49">
        <v>1</v>
      </c>
      <c r="J25" s="53" t="s">
        <v>47</v>
      </c>
      <c r="K25" s="54">
        <v>0.3333333333333333</v>
      </c>
      <c r="L25" s="55" t="s">
        <v>47</v>
      </c>
      <c r="M25" s="52">
        <v>0.333</v>
      </c>
    </row>
    <row r="26" spans="1:13" ht="15.75">
      <c r="A26" s="23">
        <v>5</v>
      </c>
      <c r="B26" s="28" t="s">
        <v>6</v>
      </c>
      <c r="C26" s="7" t="s">
        <v>7</v>
      </c>
      <c r="D26" s="7"/>
      <c r="E26" s="7"/>
      <c r="F26" s="13"/>
      <c r="H26" s="12" t="s">
        <v>6</v>
      </c>
      <c r="I26" s="49">
        <v>1</v>
      </c>
      <c r="J26" s="53" t="s">
        <v>7</v>
      </c>
      <c r="K26" s="54">
        <v>0.3333333333333333</v>
      </c>
      <c r="L26" s="55" t="s">
        <v>47</v>
      </c>
      <c r="M26" s="52">
        <v>0.3333333333333333</v>
      </c>
    </row>
    <row r="27" spans="1:13" ht="15.75">
      <c r="A27" s="23">
        <v>6</v>
      </c>
      <c r="B27" s="28" t="s">
        <v>6</v>
      </c>
      <c r="C27" s="7"/>
      <c r="D27" s="7"/>
      <c r="E27" s="7"/>
      <c r="F27" s="13"/>
      <c r="H27" s="12" t="s">
        <v>6</v>
      </c>
      <c r="I27" s="49">
        <v>1</v>
      </c>
      <c r="J27" s="53" t="s">
        <v>47</v>
      </c>
      <c r="K27" s="54">
        <v>0.3333333333333333</v>
      </c>
      <c r="L27" s="55" t="s">
        <v>47</v>
      </c>
      <c r="M27" s="52">
        <v>0.3333333333333333</v>
      </c>
    </row>
    <row r="28" spans="1:13" ht="15.75">
      <c r="A28" s="23">
        <v>7</v>
      </c>
      <c r="B28" s="28" t="s">
        <v>6</v>
      </c>
      <c r="C28" s="7" t="s">
        <v>9</v>
      </c>
      <c r="D28" s="7" t="s">
        <v>10</v>
      </c>
      <c r="E28" s="7"/>
      <c r="F28" s="13"/>
      <c r="H28" s="12" t="s">
        <v>6</v>
      </c>
      <c r="I28" s="49">
        <v>1</v>
      </c>
      <c r="J28" s="53" t="s">
        <v>9</v>
      </c>
      <c r="K28" s="54">
        <v>0.3333333333333333</v>
      </c>
      <c r="L28" s="55" t="s">
        <v>9</v>
      </c>
      <c r="M28" s="52">
        <v>0.3333333333333333</v>
      </c>
    </row>
    <row r="29" spans="1:13" ht="15.75">
      <c r="A29" s="23">
        <v>8</v>
      </c>
      <c r="B29" s="28" t="s">
        <v>6</v>
      </c>
      <c r="C29" s="7" t="s">
        <v>10</v>
      </c>
      <c r="D29" s="7" t="s">
        <v>7</v>
      </c>
      <c r="E29" s="7" t="s">
        <v>9</v>
      </c>
      <c r="F29" s="13"/>
      <c r="H29" s="12" t="s">
        <v>6</v>
      </c>
      <c r="I29" s="49">
        <v>1</v>
      </c>
      <c r="J29" s="53" t="s">
        <v>10</v>
      </c>
      <c r="K29" s="54">
        <v>0.3333333333333333</v>
      </c>
      <c r="L29" s="55" t="s">
        <v>10</v>
      </c>
      <c r="M29" s="52">
        <v>0.3333333333333333</v>
      </c>
    </row>
    <row r="30" spans="1:13" ht="15.75">
      <c r="A30" s="23">
        <v>9</v>
      </c>
      <c r="B30" s="28" t="s">
        <v>6</v>
      </c>
      <c r="C30" s="7" t="s">
        <v>10</v>
      </c>
      <c r="D30" s="7"/>
      <c r="E30" s="7"/>
      <c r="F30" s="13"/>
      <c r="H30" s="12" t="s">
        <v>6</v>
      </c>
      <c r="I30" s="49">
        <v>1</v>
      </c>
      <c r="J30" s="53" t="s">
        <v>10</v>
      </c>
      <c r="K30" s="54">
        <v>0.3333333333333333</v>
      </c>
      <c r="L30" s="55" t="s">
        <v>10</v>
      </c>
      <c r="M30" s="52">
        <v>0.3333333333333333</v>
      </c>
    </row>
    <row r="31" spans="1:13" ht="15.75">
      <c r="A31" s="23">
        <v>10</v>
      </c>
      <c r="B31" s="28" t="s">
        <v>6</v>
      </c>
      <c r="C31" s="7" t="s">
        <v>10</v>
      </c>
      <c r="D31" s="7" t="s">
        <v>9</v>
      </c>
      <c r="E31" s="7"/>
      <c r="F31" s="13"/>
      <c r="H31" s="12" t="s">
        <v>6</v>
      </c>
      <c r="I31" s="49">
        <v>1</v>
      </c>
      <c r="J31" s="53" t="s">
        <v>10</v>
      </c>
      <c r="K31" s="54">
        <v>0.3333333333333333</v>
      </c>
      <c r="L31" s="55" t="s">
        <v>10</v>
      </c>
      <c r="M31" s="52">
        <v>0.3333333333333333</v>
      </c>
    </row>
    <row r="32" spans="1:13" ht="15.75">
      <c r="A32" s="23">
        <v>11</v>
      </c>
      <c r="B32" s="28" t="s">
        <v>6</v>
      </c>
      <c r="C32" s="7" t="s">
        <v>10</v>
      </c>
      <c r="D32" s="7" t="s">
        <v>9</v>
      </c>
      <c r="E32" s="7"/>
      <c r="F32" s="13"/>
      <c r="H32" s="12" t="s">
        <v>6</v>
      </c>
      <c r="I32" s="49">
        <v>1</v>
      </c>
      <c r="J32" s="53" t="s">
        <v>10</v>
      </c>
      <c r="K32" s="54">
        <v>0.3333333333333333</v>
      </c>
      <c r="L32" s="55" t="s">
        <v>10</v>
      </c>
      <c r="M32" s="52">
        <v>0.3333333333333333</v>
      </c>
    </row>
    <row r="33" spans="1:13" ht="15.75">
      <c r="A33" s="23">
        <v>12</v>
      </c>
      <c r="B33" s="28" t="s">
        <v>6</v>
      </c>
      <c r="C33" s="7" t="s">
        <v>10</v>
      </c>
      <c r="D33" s="7" t="s">
        <v>9</v>
      </c>
      <c r="E33" s="7" t="s">
        <v>8</v>
      </c>
      <c r="F33" s="13" t="s">
        <v>7</v>
      </c>
      <c r="H33" s="12" t="s">
        <v>6</v>
      </c>
      <c r="I33" s="49">
        <v>1</v>
      </c>
      <c r="J33" s="53" t="s">
        <v>10</v>
      </c>
      <c r="K33" s="54">
        <v>0.3333333333333333</v>
      </c>
      <c r="L33" s="55" t="s">
        <v>10</v>
      </c>
      <c r="M33" s="52">
        <v>0.3333333333333333</v>
      </c>
    </row>
    <row r="34" spans="1:13" ht="15.75">
      <c r="A34" s="23">
        <v>13</v>
      </c>
      <c r="B34" s="28" t="s">
        <v>8</v>
      </c>
      <c r="C34" s="7"/>
      <c r="D34" s="7"/>
      <c r="E34" s="7"/>
      <c r="F34" s="13"/>
      <c r="H34" s="12" t="s">
        <v>8</v>
      </c>
      <c r="I34" s="49">
        <v>1</v>
      </c>
      <c r="J34" s="56" t="s">
        <v>8</v>
      </c>
      <c r="K34" s="54">
        <v>1</v>
      </c>
      <c r="L34" s="57" t="s">
        <v>8</v>
      </c>
      <c r="M34" s="52">
        <v>1</v>
      </c>
    </row>
    <row r="35" spans="1:13" ht="15.75">
      <c r="A35" s="23">
        <v>14</v>
      </c>
      <c r="B35" s="28" t="s">
        <v>8</v>
      </c>
      <c r="C35" s="7" t="s">
        <v>7</v>
      </c>
      <c r="D35" s="7" t="s">
        <v>6</v>
      </c>
      <c r="E35" s="7"/>
      <c r="F35" s="13"/>
      <c r="H35" s="12" t="s">
        <v>8</v>
      </c>
      <c r="I35" s="49">
        <v>1</v>
      </c>
      <c r="J35" s="56" t="s">
        <v>8</v>
      </c>
      <c r="K35" s="54">
        <v>1</v>
      </c>
      <c r="L35" s="57" t="s">
        <v>8</v>
      </c>
      <c r="M35" s="52">
        <v>1</v>
      </c>
    </row>
    <row r="36" spans="1:13" ht="15.75">
      <c r="A36" s="23">
        <v>15</v>
      </c>
      <c r="B36" s="28" t="s">
        <v>8</v>
      </c>
      <c r="C36" s="7" t="s">
        <v>7</v>
      </c>
      <c r="D36" s="7"/>
      <c r="E36" s="7"/>
      <c r="F36" s="13"/>
      <c r="H36" s="12" t="s">
        <v>8</v>
      </c>
      <c r="I36" s="49">
        <v>1</v>
      </c>
      <c r="J36" s="56" t="s">
        <v>8</v>
      </c>
      <c r="K36" s="54">
        <v>1</v>
      </c>
      <c r="L36" s="57" t="s">
        <v>8</v>
      </c>
      <c r="M36" s="52">
        <v>1</v>
      </c>
    </row>
    <row r="37" spans="1:13" ht="15.75">
      <c r="A37" s="23">
        <v>16</v>
      </c>
      <c r="B37" s="28" t="s">
        <v>8</v>
      </c>
      <c r="C37" s="7"/>
      <c r="D37" s="7"/>
      <c r="E37" s="7"/>
      <c r="F37" s="13"/>
      <c r="H37" s="12" t="s">
        <v>8</v>
      </c>
      <c r="I37" s="49">
        <v>1</v>
      </c>
      <c r="J37" s="56" t="s">
        <v>8</v>
      </c>
      <c r="K37" s="54">
        <v>1</v>
      </c>
      <c r="L37" s="57" t="s">
        <v>8</v>
      </c>
      <c r="M37" s="52">
        <v>1</v>
      </c>
    </row>
    <row r="38" spans="1:13" ht="15.75">
      <c r="A38" s="23">
        <v>17</v>
      </c>
      <c r="B38" s="28" t="s">
        <v>8</v>
      </c>
      <c r="C38" s="7" t="s">
        <v>7</v>
      </c>
      <c r="D38" s="7"/>
      <c r="E38" s="7"/>
      <c r="F38" s="13"/>
      <c r="H38" s="12" t="s">
        <v>8</v>
      </c>
      <c r="I38" s="49">
        <v>1</v>
      </c>
      <c r="J38" s="56" t="s">
        <v>8</v>
      </c>
      <c r="K38" s="54">
        <v>1</v>
      </c>
      <c r="L38" s="57" t="s">
        <v>8</v>
      </c>
      <c r="M38" s="52">
        <v>1</v>
      </c>
    </row>
    <row r="39" spans="1:13" ht="15.75">
      <c r="A39" s="23">
        <v>18</v>
      </c>
      <c r="B39" s="28" t="s">
        <v>7</v>
      </c>
      <c r="C39" s="7"/>
      <c r="D39" s="7"/>
      <c r="E39" s="7"/>
      <c r="F39" s="13"/>
      <c r="H39" s="12" t="s">
        <v>7</v>
      </c>
      <c r="I39" s="49">
        <v>1</v>
      </c>
      <c r="J39" s="56" t="s">
        <v>7</v>
      </c>
      <c r="K39" s="54">
        <v>1</v>
      </c>
      <c r="L39" s="55" t="s">
        <v>47</v>
      </c>
      <c r="M39" s="52">
        <v>1</v>
      </c>
    </row>
    <row r="40" spans="1:13" ht="15.75">
      <c r="A40" s="23">
        <v>19</v>
      </c>
      <c r="B40" s="28" t="s">
        <v>7</v>
      </c>
      <c r="C40" s="7" t="s">
        <v>9</v>
      </c>
      <c r="D40" s="7"/>
      <c r="E40" s="7"/>
      <c r="F40" s="13"/>
      <c r="H40" s="12" t="s">
        <v>7</v>
      </c>
      <c r="I40" s="49">
        <v>1</v>
      </c>
      <c r="J40" s="56" t="s">
        <v>7</v>
      </c>
      <c r="K40" s="54">
        <v>1</v>
      </c>
      <c r="L40" s="55" t="s">
        <v>9</v>
      </c>
      <c r="M40" s="52">
        <v>1</v>
      </c>
    </row>
    <row r="41" spans="1:13" ht="15.75">
      <c r="A41" s="23">
        <v>20</v>
      </c>
      <c r="B41" s="28" t="s">
        <v>7</v>
      </c>
      <c r="C41" s="7" t="s">
        <v>10</v>
      </c>
      <c r="D41" s="7" t="s">
        <v>9</v>
      </c>
      <c r="E41" s="7"/>
      <c r="F41" s="13"/>
      <c r="H41" s="12" t="s">
        <v>7</v>
      </c>
      <c r="I41" s="49">
        <v>1</v>
      </c>
      <c r="J41" s="56" t="s">
        <v>7</v>
      </c>
      <c r="K41" s="54">
        <v>1</v>
      </c>
      <c r="L41" s="55" t="s">
        <v>10</v>
      </c>
      <c r="M41" s="52">
        <v>1</v>
      </c>
    </row>
    <row r="42" spans="1:13" ht="15.75">
      <c r="A42" s="23">
        <v>21</v>
      </c>
      <c r="B42" s="28" t="s">
        <v>9</v>
      </c>
      <c r="C42" s="7"/>
      <c r="D42" s="7"/>
      <c r="E42" s="7"/>
      <c r="F42" s="13"/>
      <c r="H42" s="12" t="s">
        <v>9</v>
      </c>
      <c r="I42" s="49">
        <v>1</v>
      </c>
      <c r="J42" s="56" t="s">
        <v>9</v>
      </c>
      <c r="K42" s="54">
        <v>1</v>
      </c>
      <c r="L42" s="57" t="s">
        <v>9</v>
      </c>
      <c r="M42" s="52">
        <v>1</v>
      </c>
    </row>
    <row r="43" spans="1:13" ht="15.75">
      <c r="A43" s="23">
        <v>22</v>
      </c>
      <c r="B43" s="28" t="s">
        <v>9</v>
      </c>
      <c r="C43" s="7" t="s">
        <v>10</v>
      </c>
      <c r="D43" s="7"/>
      <c r="E43" s="7"/>
      <c r="F43" s="13"/>
      <c r="H43" s="12" t="s">
        <v>9</v>
      </c>
      <c r="I43" s="49">
        <v>1</v>
      </c>
      <c r="J43" s="56" t="s">
        <v>9</v>
      </c>
      <c r="K43" s="54">
        <v>1</v>
      </c>
      <c r="L43" s="57" t="s">
        <v>9</v>
      </c>
      <c r="M43" s="52">
        <v>1</v>
      </c>
    </row>
    <row r="44" spans="1:13" ht="15.75">
      <c r="A44" s="23">
        <v>23</v>
      </c>
      <c r="B44" s="28" t="s">
        <v>9</v>
      </c>
      <c r="C44" s="7" t="s">
        <v>10</v>
      </c>
      <c r="D44" s="7"/>
      <c r="E44" s="7"/>
      <c r="F44" s="13"/>
      <c r="H44" s="12" t="s">
        <v>9</v>
      </c>
      <c r="I44" s="49">
        <v>1</v>
      </c>
      <c r="J44" s="56" t="s">
        <v>9</v>
      </c>
      <c r="K44" s="54">
        <v>1</v>
      </c>
      <c r="L44" s="57" t="s">
        <v>9</v>
      </c>
      <c r="M44" s="52">
        <v>1</v>
      </c>
    </row>
    <row r="45" spans="1:13" ht="15.75">
      <c r="A45" s="23">
        <v>24</v>
      </c>
      <c r="B45" s="28" t="s">
        <v>9</v>
      </c>
      <c r="C45" s="7" t="s">
        <v>10</v>
      </c>
      <c r="D45" s="7"/>
      <c r="E45" s="7"/>
      <c r="F45" s="13"/>
      <c r="H45" s="12" t="s">
        <v>9</v>
      </c>
      <c r="I45" s="49">
        <v>1</v>
      </c>
      <c r="J45" s="56" t="s">
        <v>9</v>
      </c>
      <c r="K45" s="54">
        <v>1</v>
      </c>
      <c r="L45" s="57" t="s">
        <v>9</v>
      </c>
      <c r="M45" s="52">
        <v>1</v>
      </c>
    </row>
    <row r="46" spans="1:13" ht="15.75">
      <c r="A46" s="23">
        <v>25</v>
      </c>
      <c r="B46" s="28" t="s">
        <v>9</v>
      </c>
      <c r="C46" s="7" t="s">
        <v>10</v>
      </c>
      <c r="D46" s="7" t="s">
        <v>7</v>
      </c>
      <c r="E46" s="7"/>
      <c r="F46" s="13"/>
      <c r="H46" s="12" t="s">
        <v>9</v>
      </c>
      <c r="I46" s="49">
        <v>1</v>
      </c>
      <c r="J46" s="56" t="s">
        <v>9</v>
      </c>
      <c r="K46" s="54">
        <v>1</v>
      </c>
      <c r="L46" s="57" t="s">
        <v>9</v>
      </c>
      <c r="M46" s="52">
        <v>1</v>
      </c>
    </row>
    <row r="47" spans="1:13" ht="15.75">
      <c r="A47" s="23">
        <v>26</v>
      </c>
      <c r="B47" s="28" t="s">
        <v>10</v>
      </c>
      <c r="C47" s="7" t="s">
        <v>6</v>
      </c>
      <c r="D47" s="7" t="s">
        <v>8</v>
      </c>
      <c r="E47" s="7"/>
      <c r="F47" s="13"/>
      <c r="H47" s="12" t="s">
        <v>10</v>
      </c>
      <c r="I47" s="49">
        <v>1</v>
      </c>
      <c r="J47" s="56" t="s">
        <v>10</v>
      </c>
      <c r="K47" s="54">
        <v>1</v>
      </c>
      <c r="L47" s="57" t="s">
        <v>10</v>
      </c>
      <c r="M47" s="52">
        <v>1</v>
      </c>
    </row>
    <row r="48" spans="1:13" ht="15.75">
      <c r="A48" s="23">
        <v>27</v>
      </c>
      <c r="B48" s="28" t="s">
        <v>10</v>
      </c>
      <c r="C48" s="7" t="s">
        <v>7</v>
      </c>
      <c r="D48" s="7" t="s">
        <v>8</v>
      </c>
      <c r="E48" s="7"/>
      <c r="F48" s="13"/>
      <c r="H48" s="12" t="s">
        <v>10</v>
      </c>
      <c r="I48" s="49">
        <v>1</v>
      </c>
      <c r="J48" s="56" t="s">
        <v>10</v>
      </c>
      <c r="K48" s="54">
        <v>1</v>
      </c>
      <c r="L48" s="57" t="s">
        <v>10</v>
      </c>
      <c r="M48" s="52">
        <v>1</v>
      </c>
    </row>
    <row r="49" spans="1:13" ht="15.75">
      <c r="A49" s="23">
        <v>28</v>
      </c>
      <c r="B49" s="28" t="s">
        <v>10</v>
      </c>
      <c r="C49" s="7" t="s">
        <v>9</v>
      </c>
      <c r="D49" s="7" t="s">
        <v>6</v>
      </c>
      <c r="E49" s="7" t="s">
        <v>8</v>
      </c>
      <c r="F49" s="13"/>
      <c r="H49" s="12" t="s">
        <v>10</v>
      </c>
      <c r="I49" s="49">
        <v>1</v>
      </c>
      <c r="J49" s="56" t="s">
        <v>10</v>
      </c>
      <c r="K49" s="54">
        <v>1</v>
      </c>
      <c r="L49" s="57" t="s">
        <v>10</v>
      </c>
      <c r="M49" s="52">
        <v>1</v>
      </c>
    </row>
    <row r="50" spans="1:13" ht="15.75">
      <c r="A50" s="23">
        <v>29</v>
      </c>
      <c r="B50" s="28" t="s">
        <v>10</v>
      </c>
      <c r="C50" s="7" t="s">
        <v>9</v>
      </c>
      <c r="D50" s="7" t="s">
        <v>7</v>
      </c>
      <c r="E50" s="7" t="s">
        <v>8</v>
      </c>
      <c r="F50" s="13"/>
      <c r="H50" s="12" t="s">
        <v>10</v>
      </c>
      <c r="I50" s="49">
        <v>1</v>
      </c>
      <c r="J50" s="56" t="s">
        <v>10</v>
      </c>
      <c r="K50" s="54">
        <v>1</v>
      </c>
      <c r="L50" s="57" t="s">
        <v>10</v>
      </c>
      <c r="M50" s="52">
        <v>1</v>
      </c>
    </row>
    <row r="51" spans="1:13" ht="16.5" thickBot="1">
      <c r="A51" s="24">
        <v>30</v>
      </c>
      <c r="B51" s="29" t="s">
        <v>10</v>
      </c>
      <c r="C51" s="15" t="s">
        <v>9</v>
      </c>
      <c r="D51" s="15" t="s">
        <v>7</v>
      </c>
      <c r="E51" s="15" t="s">
        <v>8</v>
      </c>
      <c r="F51" s="16"/>
      <c r="H51" s="14" t="s">
        <v>10</v>
      </c>
      <c r="I51" s="58">
        <v>1</v>
      </c>
      <c r="J51" s="59" t="s">
        <v>10</v>
      </c>
      <c r="K51" s="60">
        <v>1</v>
      </c>
      <c r="L51" s="61" t="s">
        <v>10</v>
      </c>
      <c r="M51" s="62">
        <v>1</v>
      </c>
    </row>
    <row r="52" spans="8:13" ht="16.5" thickBot="1">
      <c r="H52" s="39"/>
      <c r="I52" s="40" t="s">
        <v>44</v>
      </c>
      <c r="J52" s="20"/>
      <c r="K52" s="21" t="s">
        <v>43</v>
      </c>
      <c r="L52" s="20"/>
      <c r="M52" s="41" t="s">
        <v>59</v>
      </c>
    </row>
    <row r="53" spans="1:13" ht="15.75">
      <c r="A53" s="19" t="s">
        <v>37</v>
      </c>
      <c r="I53" s="38" t="s">
        <v>46</v>
      </c>
      <c r="J53" s="23"/>
      <c r="K53" s="30" t="s">
        <v>53</v>
      </c>
      <c r="L53" s="23"/>
      <c r="M53" s="43" t="s">
        <v>61</v>
      </c>
    </row>
    <row r="54" spans="1:13" ht="16.5" thickBot="1">
      <c r="A54" s="5" t="s">
        <v>32</v>
      </c>
      <c r="J54" s="24"/>
      <c r="K54" s="34" t="s">
        <v>54</v>
      </c>
      <c r="L54" s="23"/>
      <c r="M54" s="43" t="s">
        <v>45</v>
      </c>
    </row>
    <row r="55" spans="1:13" ht="15.75">
      <c r="A55" s="5" t="s">
        <v>56</v>
      </c>
      <c r="K55" s="38" t="s">
        <v>46</v>
      </c>
      <c r="L55" s="23"/>
      <c r="M55" s="43" t="s">
        <v>60</v>
      </c>
    </row>
    <row r="56" spans="12:13" ht="16.5" thickBot="1">
      <c r="L56" s="24"/>
      <c r="M56" s="42" t="s">
        <v>55</v>
      </c>
    </row>
    <row r="57" spans="1:13" ht="15.75">
      <c r="A57" s="19" t="s">
        <v>35</v>
      </c>
      <c r="M57" s="38" t="s">
        <v>46</v>
      </c>
    </row>
    <row r="58" ht="15.75">
      <c r="A58" s="5" t="s">
        <v>58</v>
      </c>
    </row>
    <row r="59" ht="15.75">
      <c r="A59" s="5" t="s">
        <v>57</v>
      </c>
    </row>
    <row r="60" ht="15.75">
      <c r="A60" s="5"/>
    </row>
    <row r="61" ht="15.75">
      <c r="A61" s="27" t="s">
        <v>36</v>
      </c>
    </row>
    <row r="62" ht="15.75">
      <c r="A62" s="18" t="s">
        <v>33</v>
      </c>
    </row>
    <row r="63" spans="1:8" ht="15.75">
      <c r="A63" s="5" t="s">
        <v>34</v>
      </c>
      <c r="H63" s="5"/>
    </row>
  </sheetData>
  <mergeCells count="3">
    <mergeCell ref="H20:I20"/>
    <mergeCell ref="J20:K20"/>
    <mergeCell ref="L20:M20"/>
  </mergeCells>
  <hyperlinks>
    <hyperlink ref="K2" r:id="rId1" display="www.FairVote.org"/>
  </hyperlinks>
  <printOptions/>
  <pageMargins left="0.75" right="0.75" top="1" bottom="1" header="0.5" footer="0.5"/>
  <pageSetup fitToHeight="1" fitToWidth="1" horizontalDpi="600" verticalDpi="600" orientation="portrait" scale="67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Caleb</dc:creator>
  <cp:keywords/>
  <dc:description/>
  <cp:lastModifiedBy>Caleb</cp:lastModifiedBy>
  <cp:lastPrinted>2003-11-14T17:57:38Z</cp:lastPrinted>
  <dcterms:created xsi:type="dcterms:W3CDTF">2003-11-10T22:58:28Z</dcterms:created>
  <dcterms:modified xsi:type="dcterms:W3CDTF">2003-11-14T17:57:48Z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